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 Rochester\Documents\Bowls\HCBC League Secretary\"/>
    </mc:Choice>
  </mc:AlternateContent>
  <xr:revisionPtr revIDLastSave="0" documentId="8_{D4C92159-7BFE-4103-96B5-EA5A6A32E860}" xr6:coauthVersionLast="47" xr6:coauthVersionMax="47" xr10:uidLastSave="{00000000-0000-0000-0000-000000000000}"/>
  <bookViews>
    <workbookView xWindow="-120" yWindow="-120" windowWidth="19440" windowHeight="10440" xr2:uid="{918DDE84-6041-46A0-BC22-629DDB70FDD9}"/>
  </bookViews>
  <sheets>
    <sheet name="Shee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7" i="1" l="1"/>
  <c r="E37" i="1"/>
  <c r="B37" i="1"/>
  <c r="G36" i="1"/>
  <c r="F36" i="1"/>
  <c r="E36" i="1"/>
  <c r="D36" i="1"/>
  <c r="B36" i="1"/>
  <c r="G35" i="1"/>
  <c r="F35" i="1"/>
  <c r="E35" i="1"/>
  <c r="D35" i="1"/>
  <c r="B35" i="1"/>
  <c r="G34" i="1"/>
  <c r="F34" i="1"/>
  <c r="E34" i="1"/>
  <c r="D34" i="1"/>
  <c r="B34" i="1"/>
  <c r="G33" i="1"/>
  <c r="F33" i="1"/>
  <c r="E33" i="1"/>
  <c r="D33" i="1"/>
  <c r="B33" i="1"/>
  <c r="G32" i="1"/>
  <c r="F32" i="1"/>
  <c r="E32" i="1"/>
  <c r="D32" i="1"/>
  <c r="B32" i="1"/>
  <c r="E31" i="1"/>
  <c r="D31" i="1"/>
  <c r="B31" i="1"/>
  <c r="B30" i="1"/>
  <c r="G29" i="1"/>
  <c r="F29" i="1"/>
  <c r="E29" i="1"/>
  <c r="D29" i="1"/>
  <c r="B29" i="1"/>
  <c r="G28" i="1"/>
  <c r="F28" i="1"/>
  <c r="E28" i="1"/>
  <c r="D28" i="1"/>
  <c r="B28" i="1"/>
  <c r="G27" i="1"/>
  <c r="F27" i="1"/>
  <c r="E27" i="1"/>
  <c r="D27" i="1"/>
  <c r="B27" i="1"/>
  <c r="G26" i="1"/>
  <c r="F26" i="1"/>
  <c r="E26" i="1"/>
  <c r="D26" i="1"/>
  <c r="B26" i="1"/>
  <c r="E25" i="1"/>
  <c r="D25" i="1"/>
  <c r="B25" i="1"/>
  <c r="G24" i="1"/>
  <c r="E24" i="1"/>
  <c r="D24" i="1"/>
  <c r="B24" i="1"/>
  <c r="B23" i="1"/>
  <c r="G22" i="1"/>
  <c r="F22" i="1"/>
  <c r="E22" i="1"/>
  <c r="D22" i="1"/>
  <c r="B22" i="1"/>
  <c r="G21" i="1"/>
  <c r="F21" i="1"/>
  <c r="E21" i="1"/>
  <c r="D21" i="1"/>
  <c r="B21" i="1"/>
  <c r="G20" i="1"/>
  <c r="F20" i="1"/>
  <c r="E20" i="1"/>
  <c r="D20" i="1"/>
  <c r="B20" i="1"/>
  <c r="G19" i="1"/>
  <c r="F19" i="1"/>
  <c r="E19" i="1"/>
  <c r="D19" i="1"/>
  <c r="B19" i="1"/>
  <c r="G18" i="1"/>
  <c r="F18" i="1"/>
  <c r="E18" i="1"/>
  <c r="D18" i="1"/>
  <c r="B18" i="1"/>
  <c r="G17" i="1"/>
  <c r="F17" i="1"/>
  <c r="E17" i="1"/>
  <c r="D17" i="1"/>
  <c r="B17" i="1"/>
  <c r="E16" i="1"/>
  <c r="B16" i="1"/>
  <c r="G15" i="1"/>
  <c r="F15" i="1"/>
  <c r="E15" i="1"/>
  <c r="D15" i="1"/>
  <c r="B15" i="1"/>
  <c r="G14" i="1"/>
  <c r="F14" i="1"/>
  <c r="E14" i="1"/>
  <c r="D14" i="1"/>
  <c r="B14" i="1"/>
  <c r="G13" i="1"/>
  <c r="F13" i="1"/>
  <c r="E13" i="1"/>
  <c r="D13" i="1"/>
  <c r="B13" i="1"/>
  <c r="G12" i="1"/>
  <c r="F12" i="1"/>
  <c r="B12" i="1"/>
  <c r="G11" i="1"/>
  <c r="F11" i="1"/>
  <c r="E11" i="1"/>
  <c r="D11" i="1"/>
  <c r="B11" i="1"/>
  <c r="G10" i="1"/>
  <c r="E10" i="1"/>
  <c r="D10" i="1"/>
  <c r="B10" i="1"/>
  <c r="E9" i="1"/>
  <c r="B9" i="1"/>
  <c r="G8" i="1"/>
  <c r="F8" i="1"/>
  <c r="E8" i="1"/>
  <c r="D8" i="1"/>
  <c r="B8" i="1"/>
  <c r="G7" i="1"/>
  <c r="F7" i="1"/>
  <c r="E7" i="1"/>
  <c r="D7" i="1"/>
  <c r="B7" i="1"/>
</calcChain>
</file>

<file path=xl/sharedStrings.xml><?xml version="1.0" encoding="utf-8"?>
<sst xmlns="http://schemas.openxmlformats.org/spreadsheetml/2006/main" count="10" uniqueCount="10">
  <si>
    <t>THE GREEN IS AVAILABLE FOR SOCIAL BOWLING WHEN THERE ARE NO FIXTURES SHOWN BELOW</t>
  </si>
  <si>
    <t>AFTERNOON</t>
  </si>
  <si>
    <t>EVENING</t>
  </si>
  <si>
    <t>HOSTING</t>
  </si>
  <si>
    <t>MATCH</t>
  </si>
  <si>
    <t>TIME</t>
  </si>
  <si>
    <t>FRIENDLY</t>
  </si>
  <si>
    <t>Aston on Trent</t>
  </si>
  <si>
    <t>County Mixed Pairs Competition</t>
  </si>
  <si>
    <t>HOME FIXTURES JULY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</si>
</sst>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-mmm"/>
  </numFmts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0" fontId="3" fillId="0" borderId="12" xfId="0" applyNumberFormat="1" applyFont="1" applyBorder="1" applyAlignment="1">
      <alignment horizontal="center" vertical="center"/>
    </xf>
    <xf numFmtId="20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20" fontId="3" fillId="0" borderId="14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/>
    </xf>
    <xf numFmtId="20" fontId="3" fillId="0" borderId="17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xtures/Hazelwood%20fixtures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me Fixtures"/>
      <sheetName val="Sat Singles A"/>
      <sheetName val="Sat Singles B"/>
      <sheetName val="Wed Doubles A"/>
      <sheetName val="Wed Doubles B"/>
      <sheetName val="O 55 A"/>
      <sheetName val="O 55 B"/>
      <sheetName val="Ladies"/>
      <sheetName val="Matlock"/>
      <sheetName val="Friendly"/>
      <sheetName val="Floodlit"/>
      <sheetName val="S Derbys Fridays"/>
      <sheetName val="Green Availability"/>
      <sheetName val="All"/>
      <sheetName val="Hosting Notice"/>
      <sheetName val="S Derbys Tuesdays"/>
      <sheetName val="Sheet2"/>
      <sheetName val="Sheet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A8A90-0F57-45EB-AE86-F196056643C2}">
  <sheetPr>
    <pageSetUpPr fitToPage="1"/>
  </sheetPr>
  <dimension ref="B1:L37"/>
  <sheetViews>
    <sheetView tabSelected="1" workbookViewId="0">
      <selection activeCell="B2" sqref="B2:L37"/>
    </sheetView>
  </sheetViews>
  <sheetFormatPr defaultRowHeight="15" x14ac:dyDescent="0.25"/>
  <cols>
    <col min="1" max="1" width="3.85546875" customWidth="1"/>
    <col min="2" max="2" width="7.85546875" bestFit="1" customWidth="1"/>
    <col min="3" max="3" width="11.42578125" bestFit="1" customWidth="1"/>
    <col min="4" max="4" width="13.42578125" bestFit="1" customWidth="1"/>
    <col min="5" max="5" width="16.7109375" bestFit="1" customWidth="1"/>
    <col min="6" max="6" width="14.85546875" bestFit="1" customWidth="1"/>
    <col min="8" max="8" width="5.42578125" customWidth="1"/>
    <col min="9" max="9" width="2.140625" customWidth="1"/>
    <col min="10" max="10" width="34.140625" bestFit="1" customWidth="1"/>
    <col min="11" max="11" width="5.42578125" bestFit="1" customWidth="1"/>
    <col min="12" max="12" width="0.42578125" customWidth="1"/>
  </cols>
  <sheetData>
    <row r="1" spans="2:12" x14ac:dyDescent="0.25">
      <c r="B1" s="1"/>
      <c r="C1" s="1"/>
      <c r="D1" s="2"/>
      <c r="E1" s="2"/>
      <c r="F1" s="2"/>
      <c r="G1" s="2"/>
      <c r="H1" s="2"/>
      <c r="I1" s="2"/>
      <c r="J1" s="2"/>
      <c r="K1" s="2"/>
      <c r="L1" s="2"/>
    </row>
    <row r="2" spans="2:12" x14ac:dyDescent="0.25">
      <c r="B2" s="3" t="s">
        <v>9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x14ac:dyDescent="0.25">
      <c r="B3" s="4"/>
      <c r="C3" s="4"/>
      <c r="D3" s="5"/>
      <c r="E3" s="5"/>
      <c r="F3" s="5"/>
      <c r="G3" s="5"/>
      <c r="H3" s="5"/>
      <c r="I3" s="6"/>
      <c r="J3" s="7"/>
      <c r="K3" s="7"/>
      <c r="L3" s="7"/>
    </row>
    <row r="4" spans="2:12" ht="15.75" thickBot="1" x14ac:dyDescent="0.3">
      <c r="B4" s="8" t="s">
        <v>0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2:12" x14ac:dyDescent="0.25">
      <c r="B5" s="4"/>
      <c r="C5" s="9"/>
      <c r="D5" s="10" t="s">
        <v>1</v>
      </c>
      <c r="E5" s="11"/>
      <c r="F5" s="10" t="s">
        <v>2</v>
      </c>
      <c r="G5" s="11"/>
      <c r="H5" s="12"/>
      <c r="I5" s="13"/>
      <c r="J5" s="14" t="s">
        <v>3</v>
      </c>
      <c r="K5" s="15"/>
      <c r="L5" s="16"/>
    </row>
    <row r="6" spans="2:12" x14ac:dyDescent="0.25">
      <c r="B6" s="4"/>
      <c r="C6" s="17"/>
      <c r="D6" s="18"/>
      <c r="E6" s="19"/>
      <c r="F6" s="18"/>
      <c r="G6" s="19"/>
      <c r="H6" s="12"/>
      <c r="I6" s="13"/>
      <c r="J6" s="20" t="s">
        <v>4</v>
      </c>
      <c r="K6" s="20" t="s">
        <v>5</v>
      </c>
      <c r="L6" s="21"/>
    </row>
    <row r="7" spans="2:12" ht="15.75" thickBot="1" x14ac:dyDescent="0.3">
      <c r="B7" s="22" t="str">
        <f t="shared" ref="B7:B37" si="0">TEXT(C7,"ddd")</f>
        <v>Fri</v>
      </c>
      <c r="C7" s="22">
        <v>44743</v>
      </c>
      <c r="D7" s="23" t="str">
        <f>IF([1]Matlock!E96="H","MATLOCK","")</f>
        <v/>
      </c>
      <c r="E7" s="24" t="str">
        <f>IF([1]Matlock!E96="H",[1]Matlock!D96,"")</f>
        <v/>
      </c>
      <c r="F7" s="25" t="str">
        <f>IF([1]Ladies!E102="H","Ladies","")</f>
        <v/>
      </c>
      <c r="G7" s="24" t="str">
        <f>IF([1]Ladies!E102="H",[1]Ladies!D102,"")</f>
        <v/>
      </c>
      <c r="H7" s="12"/>
      <c r="I7" s="13"/>
      <c r="J7" s="26"/>
      <c r="K7" s="27"/>
      <c r="L7" s="28"/>
    </row>
    <row r="8" spans="2:12" ht="15.75" thickBot="1" x14ac:dyDescent="0.3">
      <c r="B8" s="22" t="str">
        <f t="shared" si="0"/>
        <v>Sat</v>
      </c>
      <c r="C8" s="22">
        <v>44744</v>
      </c>
      <c r="D8" s="23" t="str">
        <f>IF('[1]Sat Singles A'!E97="H","SAT SINGLES A","SAT SINGLES B")</f>
        <v>SAT SINGLES B</v>
      </c>
      <c r="E8" s="24" t="str">
        <f>IF('[1]Sat Singles B'!E97="H",'[1]Sat Singles B'!D97,IF('[1]Sat Singles A'!E97="H",'[1]Sat Singles A'!D97,""))</f>
        <v/>
      </c>
      <c r="F8" s="25" t="str">
        <f>IF('[1]S Derbys Fridays'!D88="H","S DERBYS FRIDAYS","")</f>
        <v/>
      </c>
      <c r="G8" s="24" t="str">
        <f>IF('[1]S Derbys Fridays'!D88="H",'[1]S Derbys Fridays'!C88,"")</f>
        <v/>
      </c>
      <c r="H8" s="12"/>
      <c r="I8" s="13"/>
      <c r="J8" s="26"/>
      <c r="K8" s="27"/>
      <c r="L8" s="28"/>
    </row>
    <row r="9" spans="2:12" ht="15.75" thickBot="1" x14ac:dyDescent="0.3">
      <c r="B9" s="22" t="str">
        <f t="shared" si="0"/>
        <v>Sun</v>
      </c>
      <c r="C9" s="22">
        <v>44745</v>
      </c>
      <c r="D9" s="23"/>
      <c r="E9" s="24" t="str">
        <f>IF('[1]Sat Singles B'!E98="H",'[1]Sat Singles B'!D98,IF('[1]Sat Singles A'!E98="H",'[1]Sat Singles A'!D98,""))</f>
        <v/>
      </c>
      <c r="F9" s="25"/>
      <c r="G9" s="24"/>
      <c r="H9" s="12"/>
      <c r="I9" s="13"/>
      <c r="J9" s="30"/>
      <c r="K9" s="27"/>
      <c r="L9" s="28"/>
    </row>
    <row r="10" spans="2:12" ht="15.75" thickBot="1" x14ac:dyDescent="0.3">
      <c r="B10" s="22" t="str">
        <f t="shared" si="0"/>
        <v>Mon</v>
      </c>
      <c r="C10" s="22">
        <v>44746</v>
      </c>
      <c r="D10" s="23" t="str">
        <f>IF([1]Matlock!E99="h","MATLOCK","")</f>
        <v/>
      </c>
      <c r="E10" s="24" t="str">
        <f>IF([1]Matlock!E99="h",[1]Matlock!D99,"")</f>
        <v/>
      </c>
      <c r="F10" s="25"/>
      <c r="G10" s="24" t="str">
        <f>IF('[1]Wed Doubles A'!D107="h",'[1]Wed Doubles A'!C107,IF('[1]Wed Doubles B'!E100="h",'[1]Wed Doubles B'!D100,""))</f>
        <v/>
      </c>
      <c r="H10" s="12"/>
      <c r="I10" s="13"/>
      <c r="J10" s="26"/>
      <c r="K10" s="33"/>
      <c r="L10" s="28"/>
    </row>
    <row r="11" spans="2:12" ht="15.75" thickBot="1" x14ac:dyDescent="0.3">
      <c r="B11" s="22" t="str">
        <f t="shared" si="0"/>
        <v>Tue</v>
      </c>
      <c r="C11" s="22">
        <v>44747</v>
      </c>
      <c r="D11" s="23" t="str">
        <f>IF([1]Matlock!E100="h","MATLOCK","")</f>
        <v/>
      </c>
      <c r="E11" s="24" t="str">
        <f>IF([1]Matlock!E100="h",[1]Matlock!D100,"")</f>
        <v/>
      </c>
      <c r="F11" s="25" t="str">
        <f>IF('[1]S Derbys Fridays'!D91="H","S DERBYS FRIDAYS","")</f>
        <v/>
      </c>
      <c r="G11" s="24" t="str">
        <f>IF('[1]S Derbys Fridays'!D91="H",'[1]S Derbys Fridays'!C91,"")</f>
        <v/>
      </c>
      <c r="H11" s="12"/>
      <c r="I11" s="13"/>
      <c r="J11" s="26"/>
      <c r="K11" s="27"/>
      <c r="L11" s="28"/>
    </row>
    <row r="12" spans="2:12" ht="15.75" thickBot="1" x14ac:dyDescent="0.3">
      <c r="B12" s="22" t="str">
        <f t="shared" si="0"/>
        <v>Wed</v>
      </c>
      <c r="C12" s="22">
        <v>44748</v>
      </c>
      <c r="D12" s="23"/>
      <c r="E12" s="24"/>
      <c r="F12" s="29" t="str">
        <f>IF('[1]Wed Doubles A'!D102="h","WED DOUBLES A","WED DOUBLES B")</f>
        <v>WED DOUBLES B</v>
      </c>
      <c r="G12" s="24" t="str">
        <f>IF('[1]Wed Doubles A'!D102="h",'[1]Wed Doubles A'!C102,IF('[1]Wed Doubles B'!E102="h",'[1]Wed Doubles B'!D102,""))</f>
        <v/>
      </c>
      <c r="H12" s="12"/>
      <c r="I12" s="13"/>
      <c r="J12" s="30"/>
      <c r="K12" s="33"/>
      <c r="L12" s="28"/>
    </row>
    <row r="13" spans="2:12" ht="15.75" thickBot="1" x14ac:dyDescent="0.3">
      <c r="B13" s="22" t="str">
        <f t="shared" si="0"/>
        <v>Thu</v>
      </c>
      <c r="C13" s="22">
        <v>44749</v>
      </c>
      <c r="D13" s="30" t="str">
        <f>IF([1]Matlock!E102="H","MATLOCK","")</f>
        <v/>
      </c>
      <c r="E13" s="24" t="str">
        <f>IF(OR([1]Matlock!D102="",[1]Matlock!E102="a"),"",[1]Matlock!D102)</f>
        <v/>
      </c>
      <c r="F13" s="25" t="str">
        <f>IF([1]Ladies!E108="H","LADIES","")</f>
        <v/>
      </c>
      <c r="G13" s="24" t="str">
        <f>IF([1]Ladies!E108="H",[1]Ladies!D108,"")</f>
        <v/>
      </c>
      <c r="H13" s="12"/>
      <c r="I13" s="13"/>
      <c r="J13" s="26"/>
      <c r="K13" s="27"/>
      <c r="L13" s="28"/>
    </row>
    <row r="14" spans="2:12" ht="15.75" thickBot="1" x14ac:dyDescent="0.3">
      <c r="B14" s="22" t="str">
        <f t="shared" si="0"/>
        <v>Fri</v>
      </c>
      <c r="C14" s="22">
        <v>44750</v>
      </c>
      <c r="D14" s="23" t="str">
        <f>IF([1]Matlock!E103="H","MATLOCK","")</f>
        <v/>
      </c>
      <c r="E14" s="24" t="str">
        <f>IF([1]Matlock!E103="H",[1]Matlock!D103,"")</f>
        <v/>
      </c>
      <c r="F14" s="25" t="str">
        <f>IF('[1]S Derbys Fridays'!D94="H","S DERBYS FRIDAYS","")</f>
        <v/>
      </c>
      <c r="G14" s="24" t="str">
        <f>IF(OR('[1]S Derbys Fridays'!C94="",'[1]S Derbys Fridays'!D94="a"),"",'[1]S Derbys Fridays'!C94)</f>
        <v/>
      </c>
      <c r="H14" s="12"/>
      <c r="I14" s="13"/>
      <c r="J14" s="26"/>
      <c r="K14" s="27"/>
      <c r="L14" s="28"/>
    </row>
    <row r="15" spans="2:12" ht="15.75" thickBot="1" x14ac:dyDescent="0.3">
      <c r="B15" s="22" t="str">
        <f t="shared" si="0"/>
        <v>Sat</v>
      </c>
      <c r="C15" s="22">
        <v>44751</v>
      </c>
      <c r="D15" s="23" t="str">
        <f>IF('[1]Sat Singles A'!E104="H","SAT SINGLES A","SAT SINGLES B")</f>
        <v>SAT SINGLES B</v>
      </c>
      <c r="E15" s="24" t="str">
        <f>IF('[1]Sat Singles B'!E104="H",'[1]Sat Singles B'!D104,IF('[1]Sat Singles A'!E104="H",'[1]Sat Singles A'!D104,""))</f>
        <v/>
      </c>
      <c r="F15" s="25" t="str">
        <f>IF('[1]S Derbys Fridays'!D95="H","S DERBYS FRIDAYS","")</f>
        <v/>
      </c>
      <c r="G15" s="24" t="str">
        <f>IF('[1]S Derbys Fridays'!D95="H",'[1]S Derbys Fridays'!C95,"")</f>
        <v/>
      </c>
      <c r="H15" s="12"/>
      <c r="I15" s="13"/>
      <c r="J15" s="26"/>
      <c r="K15" s="27"/>
      <c r="L15" s="28"/>
    </row>
    <row r="16" spans="2:12" ht="15.75" thickBot="1" x14ac:dyDescent="0.3">
      <c r="B16" s="22" t="str">
        <f t="shared" si="0"/>
        <v>Sun</v>
      </c>
      <c r="C16" s="22">
        <v>44752</v>
      </c>
      <c r="D16" s="23"/>
      <c r="E16" s="24" t="str">
        <f>IF('[1]Sat Singles B'!E105="H",'[1]Sat Singles B'!D105,IF('[1]Sat Singles A'!E105="H",'[1]Sat Singles A'!D105,""))</f>
        <v/>
      </c>
      <c r="F16" s="25"/>
      <c r="G16" s="24"/>
      <c r="H16" s="12"/>
      <c r="I16" s="13"/>
      <c r="J16" s="26"/>
      <c r="K16" s="27"/>
      <c r="L16" s="28"/>
    </row>
    <row r="17" spans="2:12" ht="15.75" thickBot="1" x14ac:dyDescent="0.3">
      <c r="B17" s="22" t="str">
        <f t="shared" si="0"/>
        <v>Mon</v>
      </c>
      <c r="C17" s="22">
        <v>44753</v>
      </c>
      <c r="D17" s="23" t="str">
        <f>IF([1]Matlock!E106="h","MATLOCK","")</f>
        <v/>
      </c>
      <c r="E17" s="24" t="str">
        <f>IF([1]Matlock!E106="h",[1]Matlock!D106,"")</f>
        <v/>
      </c>
      <c r="F17" s="25" t="str">
        <f>IF('[1]S Derbys Fridays'!D97="H","S DERBYS FRIDAYS","")</f>
        <v/>
      </c>
      <c r="G17" s="24" t="str">
        <f>IF('[1]S Derbys Fridays'!D97="H",'[1]S Derbys Fridays'!C97,"")</f>
        <v/>
      </c>
      <c r="H17" s="12"/>
      <c r="I17" s="13"/>
      <c r="J17" s="26"/>
      <c r="K17" s="27"/>
      <c r="L17" s="28"/>
    </row>
    <row r="18" spans="2:12" ht="15.75" thickBot="1" x14ac:dyDescent="0.3">
      <c r="B18" s="22" t="str">
        <f t="shared" si="0"/>
        <v>Tue</v>
      </c>
      <c r="C18" s="22">
        <v>44754</v>
      </c>
      <c r="D18" s="23" t="str">
        <f>IF([1]Matlock!E107="h","MATLOCK","")</f>
        <v/>
      </c>
      <c r="E18" s="24" t="str">
        <f>IF([1]Matlock!E107="h",[1]Matlock!D107,"")</f>
        <v/>
      </c>
      <c r="F18" s="25" t="str">
        <f>IF('[1]S Derbys Fridays'!D98="H","S DERBYS FRIDAYS","")</f>
        <v/>
      </c>
      <c r="G18" s="24" t="str">
        <f>IF('[1]S Derbys Fridays'!D98="H",'[1]S Derbys Fridays'!C98,"")</f>
        <v/>
      </c>
      <c r="H18" s="12"/>
      <c r="I18" s="13"/>
      <c r="J18" s="26"/>
      <c r="K18" s="27"/>
      <c r="L18" s="28"/>
    </row>
    <row r="19" spans="2:12" ht="15.75" thickBot="1" x14ac:dyDescent="0.3">
      <c r="B19" s="22" t="str">
        <f t="shared" si="0"/>
        <v>Wed</v>
      </c>
      <c r="C19" s="22">
        <v>44755</v>
      </c>
      <c r="D19" s="23" t="str">
        <f>IF('[1]O 55 A'!E111="h","O 55A","O55 B")</f>
        <v>O55 B</v>
      </c>
      <c r="E19" s="24" t="str">
        <f>IF('[1]O 55 A'!E111="h",'[1]O 55 A'!D111,IF('[1]O 55 B'!E111="h",'[1]O 55 B'!D111,""))</f>
        <v/>
      </c>
      <c r="F19" s="29" t="str">
        <f>IF('[1]Wed Doubles A'!D109="h","WED DOUBLES A","WED DOUBLES B")</f>
        <v>WED DOUBLES B</v>
      </c>
      <c r="G19" s="24" t="str">
        <f>IF('[1]Wed Doubles A'!D109="h",'[1]Wed Doubles A'!C109,IF('[1]Wed Doubles B'!E109="h",'[1]Wed Doubles B'!D109,""))</f>
        <v/>
      </c>
      <c r="H19" s="12"/>
      <c r="I19" s="13"/>
      <c r="J19" s="26"/>
      <c r="K19" s="27"/>
      <c r="L19" s="28"/>
    </row>
    <row r="20" spans="2:12" ht="15.75" thickBot="1" x14ac:dyDescent="0.3">
      <c r="B20" s="22" t="str">
        <f t="shared" si="0"/>
        <v>Thu</v>
      </c>
      <c r="C20" s="22">
        <v>44756</v>
      </c>
      <c r="D20" s="30" t="str">
        <f>IF([1]Matlock!E109="H","MATLOCK","")</f>
        <v/>
      </c>
      <c r="E20" s="24" t="str">
        <f>IF(OR([1]Matlock!D109="",[1]Matlock!E109="a"),"",[1]Matlock!D109)</f>
        <v/>
      </c>
      <c r="F20" s="25" t="str">
        <f>IF([1]Ladies!E115="H","Ladies","")</f>
        <v/>
      </c>
      <c r="G20" s="24" t="str">
        <f>IF([1]Ladies!E115="H",[1]Ladies!D115,"")</f>
        <v/>
      </c>
      <c r="H20" s="12"/>
      <c r="I20" s="13"/>
      <c r="J20" s="30"/>
      <c r="K20" s="33"/>
      <c r="L20" s="28"/>
    </row>
    <row r="21" spans="2:12" ht="15.75" thickBot="1" x14ac:dyDescent="0.3">
      <c r="B21" s="22" t="str">
        <f t="shared" si="0"/>
        <v>Fri</v>
      </c>
      <c r="C21" s="22">
        <v>44757</v>
      </c>
      <c r="D21" s="23" t="str">
        <f>IF([1]Matlock!E110="H","MATLOCK","")</f>
        <v/>
      </c>
      <c r="E21" s="24" t="str">
        <f>IF([1]Matlock!E110="H",[1]Matlock!D110,"")</f>
        <v/>
      </c>
      <c r="F21" s="25" t="str">
        <f>IF('[1]S Derbys Fridays'!D101="H","S DERBYS FRIDAYS","")</f>
        <v/>
      </c>
      <c r="G21" s="24" t="str">
        <f>IF(OR('[1]S Derbys Fridays'!C101="",'[1]S Derbys Fridays'!D101="a"),"",'[1]S Derbys Fridays'!C101)</f>
        <v/>
      </c>
      <c r="H21" s="12"/>
      <c r="I21" s="13"/>
      <c r="J21" s="26"/>
      <c r="K21" s="27"/>
      <c r="L21" s="28"/>
    </row>
    <row r="22" spans="2:12" ht="15.75" thickBot="1" x14ac:dyDescent="0.3">
      <c r="B22" s="22" t="str">
        <f t="shared" si="0"/>
        <v>Sat</v>
      </c>
      <c r="C22" s="22">
        <v>44758</v>
      </c>
      <c r="D22" s="23" t="str">
        <f>IF('[1]Sat Singles A'!E111="H","SAT SINGLES A","SAT SINGLES B")</f>
        <v>SAT SINGLES B</v>
      </c>
      <c r="E22" s="24" t="str">
        <f>IF('[1]Sat Singles B'!E111="H",'[1]Sat Singles B'!D111,IF('[1]Sat Singles A'!E111="H",'[1]Sat Singles A'!D111,""))</f>
        <v/>
      </c>
      <c r="F22" s="25" t="str">
        <f>IF('[1]S Derbys Fridays'!D102="H","S DERBYS FRIDAYS","")</f>
        <v/>
      </c>
      <c r="G22" s="24" t="str">
        <f>IF('[1]S Derbys Fridays'!D102="H",'[1]S Derbys Fridays'!C102,"")</f>
        <v/>
      </c>
      <c r="H22" s="12"/>
      <c r="I22" s="13"/>
      <c r="J22" s="30"/>
      <c r="K22" s="33"/>
      <c r="L22" s="28"/>
    </row>
    <row r="23" spans="2:12" ht="15.75" thickBot="1" x14ac:dyDescent="0.3">
      <c r="B23" s="22" t="str">
        <f t="shared" si="0"/>
        <v>Sun</v>
      </c>
      <c r="C23" s="22">
        <v>44759</v>
      </c>
      <c r="D23" s="23" t="s">
        <v>6</v>
      </c>
      <c r="E23" s="24" t="s">
        <v>7</v>
      </c>
      <c r="F23" s="25"/>
      <c r="G23" s="24"/>
      <c r="H23" s="12"/>
      <c r="I23" s="13"/>
      <c r="J23" s="26"/>
      <c r="K23" s="27"/>
      <c r="L23" s="28"/>
    </row>
    <row r="24" spans="2:12" ht="15.75" thickBot="1" x14ac:dyDescent="0.3">
      <c r="B24" s="22" t="str">
        <f t="shared" si="0"/>
        <v>Mon</v>
      </c>
      <c r="C24" s="22">
        <v>44760</v>
      </c>
      <c r="D24" s="23" t="str">
        <f>IF([1]Matlock!E113="h","MATLOCK","")</f>
        <v/>
      </c>
      <c r="E24" s="24" t="str">
        <f>IF([1]Matlock!E113="h",[1]Matlock!D113,"")</f>
        <v/>
      </c>
      <c r="F24" s="25"/>
      <c r="G24" s="24" t="str">
        <f>IF('[1]Wed Doubles A'!D121="h",'[1]Wed Doubles A'!C121,IF('[1]Wed Doubles B'!E114="h",'[1]Wed Doubles B'!D114,""))</f>
        <v/>
      </c>
      <c r="H24" s="12"/>
      <c r="I24" s="13"/>
      <c r="J24" s="30"/>
      <c r="K24" s="33"/>
      <c r="L24" s="28"/>
    </row>
    <row r="25" spans="2:12" ht="15.75" thickBot="1" x14ac:dyDescent="0.3">
      <c r="B25" s="22" t="str">
        <f t="shared" si="0"/>
        <v>Tue</v>
      </c>
      <c r="C25" s="22">
        <v>44761</v>
      </c>
      <c r="D25" s="23" t="str">
        <f>IF([1]Matlock!E114="h","MATLOCK","")</f>
        <v/>
      </c>
      <c r="E25" s="24" t="str">
        <f>IF([1]Matlock!E114="h",[1]Matlock!D114,"")</f>
        <v/>
      </c>
      <c r="F25" s="25"/>
      <c r="G25" s="24"/>
      <c r="H25" s="12"/>
      <c r="I25" s="13"/>
      <c r="J25" s="26"/>
      <c r="K25" s="27"/>
      <c r="L25" s="28"/>
    </row>
    <row r="26" spans="2:12" ht="15.75" thickBot="1" x14ac:dyDescent="0.3">
      <c r="B26" s="22" t="str">
        <f t="shared" si="0"/>
        <v>Wed</v>
      </c>
      <c r="C26" s="22">
        <v>44762</v>
      </c>
      <c r="D26" s="23" t="str">
        <f>IF('[1]O 55 A'!E118="h","O 55A","O55 B")</f>
        <v>O55 B</v>
      </c>
      <c r="E26" s="24" t="str">
        <f>IF('[1]O 55 A'!E118="h",'[1]O 55 A'!D118,IF('[1]O 55 B'!E118="h",'[1]O 55 B'!D118,""))</f>
        <v/>
      </c>
      <c r="F26" s="29" t="str">
        <f>IF('[1]Wed Doubles A'!D116="h","WED DOUBLES A","WED DOUBLES B")</f>
        <v>WED DOUBLES B</v>
      </c>
      <c r="G26" s="24" t="str">
        <f>IF('[1]Wed Doubles A'!D116="h",'[1]Wed Doubles A'!C116,IF('[1]Wed Doubles B'!E116="h",'[1]Wed Doubles B'!D116,""))</f>
        <v/>
      </c>
      <c r="H26" s="12"/>
      <c r="I26" s="13"/>
      <c r="J26" s="26"/>
      <c r="K26" s="27"/>
      <c r="L26" s="28"/>
    </row>
    <row r="27" spans="2:12" ht="15.75" thickBot="1" x14ac:dyDescent="0.3">
      <c r="B27" s="22" t="str">
        <f t="shared" si="0"/>
        <v>Thu</v>
      </c>
      <c r="C27" s="22">
        <v>44763</v>
      </c>
      <c r="D27" s="30" t="str">
        <f>IF([1]Matlock!E116="H","MATLOCK","")</f>
        <v/>
      </c>
      <c r="E27" s="24" t="str">
        <f>IF(OR([1]Matlock!D116="",[1]Matlock!E116="a"),"",[1]Matlock!D116)</f>
        <v/>
      </c>
      <c r="F27" s="25" t="str">
        <f>IF([1]Ladies!E122="H","LADIES","")</f>
        <v/>
      </c>
      <c r="G27" s="24" t="str">
        <f>IF([1]Ladies!E122="H",[1]Ladies!D122,"")</f>
        <v/>
      </c>
      <c r="H27" s="12"/>
      <c r="I27" s="13"/>
      <c r="J27" s="26"/>
      <c r="K27" s="27"/>
      <c r="L27" s="28"/>
    </row>
    <row r="28" spans="2:12" ht="15.75" thickBot="1" x14ac:dyDescent="0.3">
      <c r="B28" s="22" t="str">
        <f t="shared" si="0"/>
        <v>Fri</v>
      </c>
      <c r="C28" s="22">
        <v>44764</v>
      </c>
      <c r="D28" s="23" t="str">
        <f>IF([1]Matlock!E117="H","MATLOCK","")</f>
        <v/>
      </c>
      <c r="E28" s="24" t="str">
        <f>IF([1]Matlock!E117="H",[1]Matlock!D117,"")</f>
        <v/>
      </c>
      <c r="F28" s="25" t="str">
        <f>IF('[1]S Derbys Fridays'!D108="H","S DERBYS FRIDAYS","")</f>
        <v/>
      </c>
      <c r="G28" s="24" t="str">
        <f>IF(OR('[1]S Derbys Fridays'!C108="",'[1]S Derbys Fridays'!D108="a"),"",'[1]S Derbys Fridays'!C108)</f>
        <v/>
      </c>
      <c r="H28" s="12"/>
      <c r="I28" s="13"/>
      <c r="J28" s="26"/>
      <c r="K28" s="27"/>
      <c r="L28" s="28"/>
    </row>
    <row r="29" spans="2:12" ht="15.75" thickBot="1" x14ac:dyDescent="0.3">
      <c r="B29" s="22" t="str">
        <f t="shared" si="0"/>
        <v>Sat</v>
      </c>
      <c r="C29" s="22">
        <v>44765</v>
      </c>
      <c r="D29" s="23" t="str">
        <f>IF('[1]Sat Singles A'!E118="H","SAT SINGLES A","SAT SINGLES B")</f>
        <v>SAT SINGLES B</v>
      </c>
      <c r="E29" s="24" t="str">
        <f>IF('[1]Sat Singles B'!E118="H",'[1]Sat Singles B'!D118,IF('[1]Sat Singles A'!E118="H",'[1]Sat Singles A'!D118,""))</f>
        <v/>
      </c>
      <c r="F29" s="25" t="str">
        <f>IF('[1]S Derbys Fridays'!D109="H","S DERBYS FRIDAYS","")</f>
        <v/>
      </c>
      <c r="G29" s="24" t="str">
        <f>IF('[1]S Derbys Fridays'!D109="H",'[1]S Derbys Fridays'!C109,"")</f>
        <v/>
      </c>
      <c r="H29" s="12"/>
      <c r="I29" s="13"/>
      <c r="J29" s="26"/>
      <c r="K29" s="27"/>
      <c r="L29" s="28"/>
    </row>
    <row r="30" spans="2:12" ht="15.75" thickBot="1" x14ac:dyDescent="0.3">
      <c r="B30" s="22" t="str">
        <f t="shared" si="0"/>
        <v>Sun</v>
      </c>
      <c r="C30" s="22">
        <v>44766</v>
      </c>
      <c r="D30" s="23"/>
      <c r="E30" s="24"/>
      <c r="F30" s="25"/>
      <c r="G30" s="24"/>
      <c r="H30" s="12"/>
      <c r="I30" s="13"/>
      <c r="J30" s="26"/>
      <c r="K30" s="27"/>
      <c r="L30" s="28"/>
    </row>
    <row r="31" spans="2:12" ht="15.75" thickBot="1" x14ac:dyDescent="0.3">
      <c r="B31" s="22" t="str">
        <f t="shared" si="0"/>
        <v>Mon</v>
      </c>
      <c r="C31" s="22">
        <v>44767</v>
      </c>
      <c r="D31" s="23" t="str">
        <f>IF([1]Matlock!E120="h","MATLOCK","")</f>
        <v/>
      </c>
      <c r="E31" s="24" t="str">
        <f>IF([1]Matlock!E120="h",[1]Matlock!D120,"")</f>
        <v/>
      </c>
      <c r="F31" s="25"/>
      <c r="G31" s="24"/>
      <c r="H31" s="12"/>
      <c r="I31" s="13"/>
      <c r="J31" s="26"/>
      <c r="K31" s="27"/>
      <c r="L31" s="28"/>
    </row>
    <row r="32" spans="2:12" ht="15.75" thickBot="1" x14ac:dyDescent="0.3">
      <c r="B32" s="22" t="str">
        <f t="shared" si="0"/>
        <v>Tue</v>
      </c>
      <c r="C32" s="22">
        <v>44768</v>
      </c>
      <c r="D32" s="23" t="str">
        <f>IF([1]Matlock!E121="h","MATLOCK","")</f>
        <v/>
      </c>
      <c r="E32" s="24" t="str">
        <f>IF([1]Matlock!E121="h",[1]Matlock!D121,"")</f>
        <v/>
      </c>
      <c r="F32" s="25" t="str">
        <f>IF('[1]S Derbys Fridays'!D112="H","S DERBYS FRIDAYS","")</f>
        <v/>
      </c>
      <c r="G32" s="24" t="str">
        <f>IF('[1]S Derbys Fridays'!D112="H",'[1]S Derbys Fridays'!C112,"")</f>
        <v/>
      </c>
      <c r="H32" s="12"/>
      <c r="I32" s="13"/>
      <c r="J32" s="26"/>
      <c r="K32" s="27"/>
      <c r="L32" s="28"/>
    </row>
    <row r="33" spans="2:12" ht="15.75" thickBot="1" x14ac:dyDescent="0.3">
      <c r="B33" s="22" t="str">
        <f t="shared" si="0"/>
        <v>Wed</v>
      </c>
      <c r="C33" s="22">
        <v>44769</v>
      </c>
      <c r="D33" s="23" t="str">
        <f>IF('[1]O 55 A'!E125="h","O 55A","O55 B")</f>
        <v>O55 B</v>
      </c>
      <c r="E33" s="24" t="str">
        <f>IF('[1]O 55 A'!E125="h",'[1]O 55 A'!D125,IF('[1]O 55 B'!E125="h",'[1]O 55 B'!D125,""))</f>
        <v/>
      </c>
      <c r="F33" s="29" t="str">
        <f>IF('[1]Wed Doubles A'!D123="h","WED DOUBLES A","WED DOUBLES B")</f>
        <v>WED DOUBLES B</v>
      </c>
      <c r="G33" s="24" t="str">
        <f>IF('[1]Wed Doubles A'!D123="h",'[1]Wed Doubles A'!C123,IF('[1]Wed Doubles B'!E123="h",'[1]Wed Doubles B'!D123,""))</f>
        <v/>
      </c>
      <c r="H33" s="12"/>
      <c r="I33" s="13"/>
      <c r="J33" s="31"/>
      <c r="K33" s="32"/>
      <c r="L33" s="28"/>
    </row>
    <row r="34" spans="2:12" ht="15.75" thickBot="1" x14ac:dyDescent="0.3">
      <c r="B34" s="22" t="str">
        <f t="shared" si="0"/>
        <v>Thu</v>
      </c>
      <c r="C34" s="22">
        <v>44770</v>
      </c>
      <c r="D34" s="30" t="str">
        <f>IF([1]Matlock!E123="H","MATLOCK","")</f>
        <v/>
      </c>
      <c r="E34" s="24" t="str">
        <f>IF(OR([1]Matlock!D123="",[1]Matlock!E123="a"),"",[1]Matlock!D123)</f>
        <v/>
      </c>
      <c r="F34" s="25" t="str">
        <f>IF([1]Ladies!E129="H","Ladies","")</f>
        <v/>
      </c>
      <c r="G34" s="24" t="str">
        <f>IF([1]Ladies!E129="H",[1]Ladies!D129,"")</f>
        <v/>
      </c>
      <c r="H34" s="12"/>
      <c r="I34" s="13"/>
      <c r="J34" s="34"/>
      <c r="K34" s="35"/>
      <c r="L34" s="28"/>
    </row>
    <row r="35" spans="2:12" ht="15.75" thickBot="1" x14ac:dyDescent="0.3">
      <c r="B35" s="22" t="str">
        <f t="shared" si="0"/>
        <v>Fri</v>
      </c>
      <c r="C35" s="22">
        <v>44771</v>
      </c>
      <c r="D35" s="23" t="str">
        <f>IF([1]Matlock!E124="H","MATLOCK","")</f>
        <v/>
      </c>
      <c r="E35" s="24" t="str">
        <f>IF([1]Matlock!E124="H",[1]Matlock!D124,"")</f>
        <v/>
      </c>
      <c r="F35" s="25" t="str">
        <f>IF('[1]S Derbys Fridays'!D115="H","S DERBYS FRIDAYS","")</f>
        <v/>
      </c>
      <c r="G35" s="24" t="str">
        <f>IF(OR('[1]S Derbys Fridays'!C115="",'[1]S Derbys Fridays'!D115="a"),"",'[1]S Derbys Fridays'!C115)</f>
        <v/>
      </c>
      <c r="H35" s="12"/>
      <c r="I35" s="13"/>
      <c r="J35" s="30"/>
      <c r="K35" s="33"/>
      <c r="L35" s="28"/>
    </row>
    <row r="36" spans="2:12" ht="15.75" thickBot="1" x14ac:dyDescent="0.3">
      <c r="B36" s="22" t="str">
        <f t="shared" si="0"/>
        <v>Sat</v>
      </c>
      <c r="C36" s="22">
        <v>44772</v>
      </c>
      <c r="D36" s="23" t="str">
        <f>IF('[1]Sat Singles A'!E125="H","SAT SINGLES A","SAT SINGLES B")</f>
        <v>SAT SINGLES B</v>
      </c>
      <c r="E36" s="24" t="str">
        <f>IF('[1]Sat Singles B'!E125="H",'[1]Sat Singles B'!D125,IF('[1]Sat Singles A'!E125="H",'[1]Sat Singles A'!D125,""))</f>
        <v/>
      </c>
      <c r="F36" s="25" t="str">
        <f>IF('[1]S Derbys Fridays'!D116="H","S DERBYS FRIDAYS","")</f>
        <v/>
      </c>
      <c r="G36" s="24" t="str">
        <f>IF('[1]S Derbys Fridays'!D116="H",'[1]S Derbys Fridays'!C116,"")</f>
        <v/>
      </c>
      <c r="H36" s="12"/>
      <c r="I36" s="13"/>
      <c r="J36" s="34"/>
      <c r="K36" s="32"/>
      <c r="L36" s="28"/>
    </row>
    <row r="37" spans="2:12" ht="15.75" thickBot="1" x14ac:dyDescent="0.3">
      <c r="B37" s="22" t="str">
        <f t="shared" si="0"/>
        <v>Sun</v>
      </c>
      <c r="C37" s="22">
        <v>44773</v>
      </c>
      <c r="D37" s="23"/>
      <c r="E37" s="24" t="str">
        <f>IF('[1]Sat Singles B'!E126="H",'[1]Sat Singles B'!D126,IF('[1]Sat Singles A'!E126="H",'[1]Sat Singles A'!D126,""))</f>
        <v/>
      </c>
      <c r="F37" s="29"/>
      <c r="G37" s="24" t="str">
        <f>IF('[1]Wed Doubles A'!D127="h",'[1]Wed Doubles A'!C127,IF('[1]Wed Doubles B'!E127="h",'[1]Wed Doubles B'!D127,""))</f>
        <v/>
      </c>
      <c r="H37" s="12"/>
      <c r="I37" s="13"/>
      <c r="J37" s="22" t="s">
        <v>8</v>
      </c>
      <c r="K37" s="37">
        <v>0.5</v>
      </c>
      <c r="L37" s="36"/>
    </row>
  </sheetData>
  <mergeCells count="5">
    <mergeCell ref="J5:L5"/>
    <mergeCell ref="D5:E6"/>
    <mergeCell ref="F5:G6"/>
    <mergeCell ref="B2:L2"/>
    <mergeCell ref="B4:L4"/>
  </mergeCells>
  <pageMargins left="0.7" right="0.7" top="0.75" bottom="0.75" header="0.3" footer="0.3"/>
  <pageSetup paperSize="9" scale="87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Rochester</dc:creator>
  <cp:lastModifiedBy>Chris Rochester</cp:lastModifiedBy>
  <cp:lastPrinted>2022-06-27T18:37:52Z</cp:lastPrinted>
  <dcterms:created xsi:type="dcterms:W3CDTF">2022-06-27T18:27:53Z</dcterms:created>
  <dcterms:modified xsi:type="dcterms:W3CDTF">2022-06-27T18:38:59Z</dcterms:modified>
</cp:coreProperties>
</file>